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10140" yWindow="0" windowWidth="10240" windowHeight="17480" tabRatio="500"/>
  </bookViews>
  <sheets>
    <sheet name="DIC" sheetId="1" r:id="rId1"/>
    <sheet name="pH" sheetId="2" r:id="rId2"/>
    <sheet name="T and sal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17" i="1"/>
  <c r="F16" i="1"/>
  <c r="F17" i="1"/>
  <c r="F18" i="1"/>
  <c r="E19" i="1"/>
  <c r="E14" i="1"/>
  <c r="E8" i="1"/>
  <c r="F7" i="1"/>
  <c r="F6" i="1"/>
  <c r="F5" i="1"/>
  <c r="F4" i="1"/>
  <c r="F15" i="1"/>
  <c r="F13" i="1"/>
  <c r="F12" i="1"/>
  <c r="F11" i="1"/>
  <c r="F10" i="1"/>
</calcChain>
</file>

<file path=xl/sharedStrings.xml><?xml version="1.0" encoding="utf-8"?>
<sst xmlns="http://schemas.openxmlformats.org/spreadsheetml/2006/main" count="47" uniqueCount="38">
  <si>
    <t>Sample ID</t>
  </si>
  <si>
    <t>Date</t>
  </si>
  <si>
    <t>Time</t>
  </si>
  <si>
    <t>Final Sum</t>
  </si>
  <si>
    <t>Final Sum AVG</t>
  </si>
  <si>
    <t>% deviation AVG SUM</t>
  </si>
  <si>
    <t>DIC</t>
  </si>
  <si>
    <t>AVG DIC</t>
  </si>
  <si>
    <t>flush vol (mL)/flushrepeat/sample vol</t>
  </si>
  <si>
    <t>junk1</t>
  </si>
  <si>
    <t>junk2</t>
  </si>
  <si>
    <t>junk3</t>
  </si>
  <si>
    <t>junk 4</t>
  </si>
  <si>
    <t>Tank</t>
  </si>
  <si>
    <t>Time (approx)</t>
  </si>
  <si>
    <t>Temp ©</t>
  </si>
  <si>
    <t>Salinity</t>
  </si>
  <si>
    <t>103A</t>
  </si>
  <si>
    <t>103B</t>
  </si>
  <si>
    <t>105A</t>
  </si>
  <si>
    <t>106B</t>
  </si>
  <si>
    <t>103A - container</t>
  </si>
  <si>
    <t>103B - container</t>
  </si>
  <si>
    <t>105A - container</t>
  </si>
  <si>
    <t>106B - container</t>
  </si>
  <si>
    <t>Sample</t>
  </si>
  <si>
    <t>pH (dye corrected at 25C)</t>
  </si>
  <si>
    <t>pH (at temp)</t>
  </si>
  <si>
    <t>103A out</t>
  </si>
  <si>
    <t>103A  in</t>
  </si>
  <si>
    <t>103B in</t>
  </si>
  <si>
    <t>103B out</t>
  </si>
  <si>
    <t>105A in</t>
  </si>
  <si>
    <t>105A out</t>
  </si>
  <si>
    <t>106B out</t>
  </si>
  <si>
    <t>106B in</t>
  </si>
  <si>
    <t>*assume TA is 2060 µmol/kg</t>
  </si>
  <si>
    <t>CRM 111-0692 value: 2045.66 µmol/kg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</si>
</sst>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21" fontId="0" fillId="0" borderId="0" xfId="0" applyNumberFormat="1"/>
    <xf numFmtId="20" fontId="0" fillId="0" borderId="0" xfId="0" applyNumberFormat="1"/>
    <xf numFmtId="0" fontId="3" fillId="2" borderId="0" xfId="0" applyFont="1" applyFill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3" sqref="A3:J3"/>
    </sheetView>
  </sheetViews>
  <sheetFormatPr baseColWidth="10" defaultRowHeight="15" x14ac:dyDescent="0"/>
  <sheetData>
    <row r="1" spans="1:9">
      <c r="A1" t="s">
        <v>37</v>
      </c>
    </row>
    <row r="3" spans="1:9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>
      <c r="A4" t="s">
        <v>9</v>
      </c>
      <c r="B4" s="1">
        <v>40749</v>
      </c>
      <c r="C4" s="2">
        <v>0.2668402777777778</v>
      </c>
      <c r="D4">
        <v>21598.7</v>
      </c>
      <c r="F4">
        <f>((D4-AVERAGE(D4:D7))/AVERAGE(D4:D7))*100</f>
        <v>0.26739581544117308</v>
      </c>
    </row>
    <row r="5" spans="1:9">
      <c r="B5" s="1">
        <v>40749</v>
      </c>
      <c r="C5" s="2">
        <v>0.27150462962962962</v>
      </c>
      <c r="D5">
        <v>21565.4</v>
      </c>
      <c r="F5">
        <f>((D5-AVERAGE(D4:D7))/AVERAGE(D4:D7))*100</f>
        <v>0.11280760963924437</v>
      </c>
    </row>
    <row r="6" spans="1:9">
      <c r="B6" s="1">
        <v>40749</v>
      </c>
      <c r="C6" s="2">
        <v>0.27616898148148145</v>
      </c>
      <c r="D6">
        <v>21547.4</v>
      </c>
      <c r="F6">
        <f>((D6-AVERAGE(D4:D7))/AVERAGE(D4:D7))*100</f>
        <v>2.9246417313875669E-2</v>
      </c>
    </row>
    <row r="7" spans="1:9">
      <c r="B7" s="1">
        <v>40749</v>
      </c>
      <c r="C7" s="2">
        <v>0.28082175925925928</v>
      </c>
      <c r="D7">
        <v>21452.9</v>
      </c>
      <c r="F7">
        <f>((D7-AVERAGE(D4:D7))/AVERAGE(D4:D7))*100</f>
        <v>-0.40944984239431004</v>
      </c>
    </row>
    <row r="8" spans="1:9">
      <c r="E8">
        <f>AVERAGE(D4:D7)</f>
        <v>21541.100000000002</v>
      </c>
    </row>
    <row r="9" spans="1:9">
      <c r="B9" s="1"/>
    </row>
    <row r="10" spans="1:9">
      <c r="A10" t="s">
        <v>10</v>
      </c>
      <c r="B10" s="1">
        <v>40749</v>
      </c>
      <c r="C10" s="2">
        <v>0.29582175925925924</v>
      </c>
      <c r="D10">
        <v>21627.9</v>
      </c>
      <c r="F10">
        <f>((D10-AVERAGE(D10:D13))/AVERAGE(D10:D13))*100</f>
        <v>-0.26469543884567631</v>
      </c>
    </row>
    <row r="11" spans="1:9">
      <c r="B11" s="1">
        <v>40749</v>
      </c>
      <c r="C11" s="2">
        <v>0.30048611111111112</v>
      </c>
      <c r="D11">
        <v>21609.200000000001</v>
      </c>
      <c r="F11">
        <f>((D11-AVERAGE(D10:D13))/AVERAGE(D10:D13))*100</f>
        <v>-0.35092897031630726</v>
      </c>
    </row>
    <row r="12" spans="1:9">
      <c r="B12" s="1">
        <v>40749</v>
      </c>
      <c r="C12" s="2">
        <v>0.30515046296296294</v>
      </c>
      <c r="D12">
        <v>21699.7</v>
      </c>
      <c r="F12">
        <f>((D12-AVERAGE(D10:D13))/AVERAGE(D10:D13))*100</f>
        <v>6.640443065116837E-2</v>
      </c>
    </row>
    <row r="13" spans="1:9">
      <c r="B13" s="1">
        <v>40749</v>
      </c>
      <c r="C13" s="2">
        <v>0.30980324074074073</v>
      </c>
      <c r="D13">
        <v>21804.400000000001</v>
      </c>
      <c r="F13">
        <f>((D13-AVERAGE(D10:D13))/AVERAGE(D10:D13))*100</f>
        <v>0.54921997851078164</v>
      </c>
    </row>
    <row r="14" spans="1:9">
      <c r="E14">
        <f>AVERAGE(D10:D13)</f>
        <v>21685.300000000003</v>
      </c>
    </row>
    <row r="15" spans="1:9">
      <c r="A15" t="s">
        <v>11</v>
      </c>
      <c r="B15" s="1">
        <v>40749</v>
      </c>
      <c r="C15" s="2">
        <v>0.35015046296296298</v>
      </c>
      <c r="D15">
        <v>22379.5</v>
      </c>
      <c r="F15">
        <f>((D15-AVERAGE(D15:D18))/AVERAGE(D15:D18))*100</f>
        <v>1.0168489306215924</v>
      </c>
    </row>
    <row r="16" spans="1:9">
      <c r="B16" s="1">
        <v>40749</v>
      </c>
      <c r="C16" s="2">
        <v>0.35480324074074071</v>
      </c>
      <c r="D16">
        <v>22048.9</v>
      </c>
      <c r="F16">
        <f>((D16-AVERAGE(D15:D18))/AVERAGE(D15:D18))*100</f>
        <v>-0.47541721725764313</v>
      </c>
    </row>
    <row r="17" spans="1:9">
      <c r="B17" s="1">
        <v>40749</v>
      </c>
      <c r="C17" s="2">
        <v>0.35946759259259259</v>
      </c>
      <c r="D17">
        <v>22048.5</v>
      </c>
      <c r="F17">
        <f>((D17-AVERAGE(D15:D18))/AVERAGE(D15:D18))*100</f>
        <v>-0.47722274193747938</v>
      </c>
      <c r="I17">
        <f>90000*(2/1240)</f>
        <v>145.16129032258064</v>
      </c>
    </row>
    <row r="18" spans="1:9">
      <c r="B18" s="1">
        <v>40749</v>
      </c>
      <c r="C18" s="2">
        <v>0.36413194444444441</v>
      </c>
      <c r="D18">
        <v>22140</v>
      </c>
      <c r="F18">
        <f>((D18-AVERAGE(D15:D18))/AVERAGE(D15:D18))*100</f>
        <v>-6.4208971426436917E-2</v>
      </c>
      <c r="I18">
        <f>1000/131</f>
        <v>7.6335877862595423</v>
      </c>
    </row>
    <row r="19" spans="1:9">
      <c r="E19">
        <f>AVERAGE(D15:D18)</f>
        <v>22154.224999999999</v>
      </c>
    </row>
    <row r="20" spans="1:9">
      <c r="A20" t="s">
        <v>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4" sqref="D14"/>
    </sheetView>
  </sheetViews>
  <sheetFormatPr baseColWidth="10" defaultRowHeight="15" x14ac:dyDescent="0"/>
  <sheetData>
    <row r="1" spans="1:4">
      <c r="A1" t="s">
        <v>25</v>
      </c>
      <c r="B1" t="s">
        <v>2</v>
      </c>
      <c r="C1" t="s">
        <v>26</v>
      </c>
      <c r="D1" t="s">
        <v>27</v>
      </c>
    </row>
    <row r="2" spans="1:4">
      <c r="A2" s="4" t="s">
        <v>28</v>
      </c>
      <c r="B2" s="3">
        <v>0.25</v>
      </c>
      <c r="C2">
        <v>7.6452058939687326</v>
      </c>
      <c r="D2">
        <v>7.7210000000000001</v>
      </c>
    </row>
    <row r="3" spans="1:4">
      <c r="A3" s="4" t="s">
        <v>29</v>
      </c>
      <c r="B3" s="3">
        <v>0.25</v>
      </c>
      <c r="C3">
        <v>7.6702228684698417</v>
      </c>
      <c r="D3">
        <v>7.742</v>
      </c>
    </row>
    <row r="4" spans="1:4">
      <c r="A4" s="4" t="s">
        <v>30</v>
      </c>
      <c r="B4" s="3">
        <v>0.25</v>
      </c>
      <c r="C4">
        <v>7.6382230404221643</v>
      </c>
      <c r="D4">
        <v>7.6989999999999998</v>
      </c>
    </row>
    <row r="5" spans="1:4">
      <c r="A5" s="4" t="s">
        <v>31</v>
      </c>
      <c r="B5" s="3">
        <v>0.25</v>
      </c>
      <c r="C5">
        <v>7.5607621058771945</v>
      </c>
      <c r="D5">
        <v>7.6159999999999997</v>
      </c>
    </row>
    <row r="6" spans="1:4">
      <c r="A6" s="4" t="s">
        <v>32</v>
      </c>
      <c r="B6" s="3">
        <v>0.25</v>
      </c>
      <c r="C6">
        <v>7.8233048754931005</v>
      </c>
      <c r="D6">
        <v>7.88</v>
      </c>
    </row>
    <row r="7" spans="1:4">
      <c r="A7" s="4" t="s">
        <v>33</v>
      </c>
      <c r="B7" s="3">
        <v>0.25</v>
      </c>
      <c r="C7">
        <v>7.862461046799881</v>
      </c>
      <c r="D7">
        <v>7.9279999999999999</v>
      </c>
    </row>
    <row r="8" spans="1:4">
      <c r="A8" s="4" t="s">
        <v>34</v>
      </c>
      <c r="B8" s="3">
        <v>0.25</v>
      </c>
      <c r="C8">
        <v>7.4175617060219317</v>
      </c>
      <c r="D8">
        <v>7.47</v>
      </c>
    </row>
    <row r="9" spans="1:4">
      <c r="A9" s="4" t="s">
        <v>35</v>
      </c>
      <c r="B9" s="3">
        <v>0.25</v>
      </c>
      <c r="C9">
        <v>7.4614465639728698</v>
      </c>
      <c r="D9">
        <v>7.5110000000000001</v>
      </c>
    </row>
    <row r="10" spans="1:4">
      <c r="A10" s="4" t="s">
        <v>28</v>
      </c>
      <c r="B10" s="3">
        <v>0.60416666666666663</v>
      </c>
      <c r="C10">
        <v>7.6833796399077636</v>
      </c>
      <c r="D10">
        <v>7.7320000000000002</v>
      </c>
    </row>
    <row r="11" spans="1:4">
      <c r="A11" s="4" t="s">
        <v>31</v>
      </c>
      <c r="B11" s="3">
        <v>0.60416666666666663</v>
      </c>
      <c r="C11">
        <v>7.4600614808822616</v>
      </c>
      <c r="D11">
        <v>7.51</v>
      </c>
    </row>
    <row r="12" spans="1:4">
      <c r="A12" s="4" t="s">
        <v>33</v>
      </c>
      <c r="B12" s="3">
        <v>0.60416666666666663</v>
      </c>
      <c r="C12">
        <v>7.9096592080783523</v>
      </c>
      <c r="D12">
        <v>7.984</v>
      </c>
    </row>
    <row r="13" spans="1:4">
      <c r="A13" s="4" t="s">
        <v>34</v>
      </c>
      <c r="B13" s="3">
        <v>0.60416666666666663</v>
      </c>
      <c r="C13">
        <v>7.4854586407736194</v>
      </c>
      <c r="D13">
        <v>7.5289999999999999</v>
      </c>
    </row>
    <row r="18" spans="1:1">
      <c r="A18" t="s">
        <v>36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2" sqref="A12"/>
    </sheetView>
  </sheetViews>
  <sheetFormatPr baseColWidth="10" defaultRowHeight="15" x14ac:dyDescent="0"/>
  <sheetData>
    <row r="1" spans="1:4">
      <c r="A1" t="s">
        <v>13</v>
      </c>
      <c r="B1" t="s">
        <v>14</v>
      </c>
      <c r="C1" t="s">
        <v>15</v>
      </c>
      <c r="D1" t="s">
        <v>16</v>
      </c>
    </row>
    <row r="2" spans="1:4">
      <c r="A2" t="s">
        <v>17</v>
      </c>
      <c r="B2" s="3">
        <v>0.25</v>
      </c>
      <c r="C2">
        <v>19.8</v>
      </c>
      <c r="D2">
        <v>27.7</v>
      </c>
    </row>
    <row r="3" spans="1:4">
      <c r="A3" t="s">
        <v>18</v>
      </c>
      <c r="B3" s="3">
        <v>0.25</v>
      </c>
      <c r="C3">
        <v>20.7</v>
      </c>
      <c r="D3">
        <v>27.9</v>
      </c>
    </row>
    <row r="4" spans="1:4">
      <c r="A4" t="s">
        <v>19</v>
      </c>
      <c r="B4" s="3">
        <v>0.25</v>
      </c>
      <c r="C4">
        <v>20.3</v>
      </c>
      <c r="D4">
        <v>27.9</v>
      </c>
    </row>
    <row r="5" spans="1:4">
      <c r="A5" t="s">
        <v>20</v>
      </c>
      <c r="B5" s="3">
        <v>0.25</v>
      </c>
      <c r="C5">
        <v>20.9</v>
      </c>
      <c r="D5">
        <v>27.8</v>
      </c>
    </row>
    <row r="6" spans="1:4">
      <c r="A6" t="s">
        <v>21</v>
      </c>
      <c r="B6" s="3">
        <v>0.25</v>
      </c>
      <c r="D6">
        <v>27.9</v>
      </c>
    </row>
    <row r="7" spans="1:4">
      <c r="A7" t="s">
        <v>22</v>
      </c>
      <c r="B7" s="3">
        <v>0.25</v>
      </c>
      <c r="D7">
        <v>30</v>
      </c>
    </row>
    <row r="8" spans="1:4">
      <c r="A8" t="s">
        <v>23</v>
      </c>
      <c r="B8" s="3">
        <v>0.25</v>
      </c>
      <c r="D8">
        <v>27.5</v>
      </c>
    </row>
    <row r="9" spans="1:4">
      <c r="A9" t="s">
        <v>24</v>
      </c>
      <c r="B9" s="3">
        <v>0.25</v>
      </c>
      <c r="D9">
        <v>28</v>
      </c>
    </row>
    <row r="10" spans="1:4">
      <c r="A10" t="s">
        <v>17</v>
      </c>
      <c r="B10" s="3">
        <v>0.60416666666666663</v>
      </c>
      <c r="C10">
        <v>21.2</v>
      </c>
      <c r="D10">
        <v>28.2</v>
      </c>
    </row>
    <row r="11" spans="1:4">
      <c r="A11" t="s">
        <v>18</v>
      </c>
      <c r="B11" s="3">
        <v>0.60416666666666663</v>
      </c>
      <c r="C11">
        <v>21</v>
      </c>
      <c r="D11">
        <v>28.3</v>
      </c>
    </row>
    <row r="12" spans="1:4">
      <c r="A12" t="s">
        <v>19</v>
      </c>
      <c r="B12" s="3">
        <v>0.60416666666666663</v>
      </c>
      <c r="C12">
        <v>20</v>
      </c>
      <c r="D12">
        <v>28.1</v>
      </c>
    </row>
    <row r="13" spans="1:4">
      <c r="A13" t="s">
        <v>20</v>
      </c>
      <c r="B13" s="3">
        <v>0.60416666666666663</v>
      </c>
      <c r="C13">
        <v>21.9</v>
      </c>
      <c r="D13">
        <v>28.2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DIC</vt:lpstr>
      <vt:lpstr>pH</vt:lpstr>
      <vt:lpstr>T and sal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2011-07-25T13:02:04Z</dcterms:created>
  <dcterms:modified xsi:type="dcterms:W3CDTF">2011-07-28T00:18:39Z</dcterms:modified>
</cp:coreProperties>
</file>